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<sst xmlns="http://schemas.openxmlformats.org/spreadsheetml/2006/main" count="259" uniqueCount="156">
  <si>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</si>
  <si>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</si>
  <si>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</si>
  <si>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</si>
  <si>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</si>
  <si>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</si>
  <si>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</si>
  <si>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Tacloban</t>
  </si>
  <si>
    <t>3-C</t>
  </si>
  <si>
    <t>Rizaldo Sabong</t>
  </si>
  <si>
    <t>Jose Clarin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</si>
  <si>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</si>
  <si>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</si>
  <si>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</si>
  <si>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</si>
  <si>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</si>
  <si>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</si>
  <si>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</si>
  <si>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</si>
  <si>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</si>
  <si>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</si>
  <si>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</si>
  <si>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</si>
  <si>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</si>
  <si>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Hacienda Verde</t>
  </si>
  <si>
    <t>7th St. Grill</t>
  </si>
  <si>
    <t>Rosvenil Hotel</t>
  </si>
  <si>
    <t>Palo, Leyte</t>
  </si>
  <si>
    <t>Robinson North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</si>
  <si>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</si>
  <si>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</si>
  <si>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</si>
  <si>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</si>
  <si>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</si>
  <si>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</si>
  <si>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</si>
  <si>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</si>
  <si>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</si>
  <si>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</si>
  <si>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</si>
  <si>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Mylyn Longjas</t>
  </si>
  <si>
    <t>Insurance</t>
  </si>
  <si>
    <t>Jane Nacion</t>
  </si>
  <si>
    <t>Medicine</t>
  </si>
  <si>
    <t>Lovely Yu</t>
  </si>
  <si>
    <t>Municipal Mayor</t>
  </si>
  <si>
    <t>Cesar Lee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</si>
  <si>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</si>
  <si>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</si>
  <si>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</si>
  <si>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</si>
  <si>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</si>
  <si>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</si>
  <si>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</si>
  <si>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</si>
  <si>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</si>
  <si>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</si>
  <si>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</si>
  <si>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</si>
  <si>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</si>
  <si>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</si>
  <si>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</si>
  <si>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</si>
  <si>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</si>
  <si>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Joseph Escalon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</si>
  <si>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</si>
  <si>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</si>
  <si>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</si>
  <si>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</si>
  <si>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</si>
  <si>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</si>
  <si>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</si>
  <si>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</si>
  <si>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</si>
  <si>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</si>
  <si>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</si>
  <si>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</si>
  <si>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</si>
  <si>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</si>
  <si>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</si>
  <si>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</si>
  <si>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</si>
  <si>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</si>
  <si>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</si>
  <si>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</si>
  <si>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</si>
  <si>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</si>
  <si>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</si>
  <si>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</si>
  <si>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</si>
  <si>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</si>
  <si>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</si>
  <si>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Toilettries for Indigent Senior Citizen</t>
  </si>
  <si>
    <t>Name of Beneficiary:</t>
  </si>
  <si>
    <t>Senior Citizens</t>
  </si>
  <si>
    <t>Bloodletting</t>
  </si>
  <si>
    <t>Red Cross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</si>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</sst>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76" formatCode="_ * #,##0_ ;_ * \-#,##0_ ;_ * &quot;-&quot;_ ;_ @_ "/>
    <numFmt numFmtId="177" formatCode="&quot;₱&quot;#,##0"/>
    <numFmt numFmtId="178" formatCode="[$-3409]mmmm\ dd\,\ yyyy;@"/>
    <numFmt numFmtId="42" formatCode="_(&quot;$&quot;* #,##0_);_(&quot;$&quot;* \(#,##0\);_(&quot;$&quot;* &quot;-&quot;_);_(@_)"/>
    <numFmt numFmtId="179" formatCode="&quot;₱&quot;#,##0.00"/>
    <numFmt numFmtId="43" formatCode="_(* #,##0.00_);_(* \(#,##0.00\);_(* &quot;-&quot;??_);_(@_)"/>
    <numFmt numFmtId="180" formatCode="[$-3409]dd\-mmm\-yy;@"/>
    <numFmt numFmtId="181" formatCode="[$-3409]dd\ mmmm\,\ yyyy;@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6" fillId="3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21" borderId="154" applyNumberFormat="0" applyAlignment="0" applyProtection="0">
      <alignment vertical="center"/>
    </xf>
    <xf numFmtId="0" fontId="41" fillId="0" borderId="153" applyNumberFormat="0" applyFill="0" applyAlignment="0" applyProtection="0">
      <alignment vertical="center"/>
    </xf>
    <xf numFmtId="0" fontId="0" fillId="8" borderId="15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153" applyNumberFormat="0" applyFill="0" applyAlignment="0" applyProtection="0">
      <alignment vertical="center"/>
    </xf>
    <xf numFmtId="0" fontId="38" fillId="0" borderId="15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4" fillId="38" borderId="157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4" fillId="25" borderId="155" applyNumberForma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50" fillId="25" borderId="157" applyNumberFormat="0" applyAlignment="0" applyProtection="0">
      <alignment vertical="center"/>
    </xf>
    <xf numFmtId="0" fontId="53" fillId="0" borderId="160" applyNumberFormat="0" applyFill="0" applyAlignment="0" applyProtection="0">
      <alignment vertical="center"/>
    </xf>
    <xf numFmtId="0" fontId="52" fillId="0" borderId="159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78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7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7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78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79" fontId="1" fillId="0" borderId="9" xfId="0" applyNumberFormat="1" applyFont="1" applyBorder="1" applyAlignment="1">
      <alignment horizontal="right" vertical="center"/>
    </xf>
    <xf numFmtId="179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79" fontId="1" fillId="0" borderId="49" xfId="0" applyNumberFormat="1" applyFont="1" applyBorder="1" applyAlignment="1">
      <alignment horizontal="right" vertical="center"/>
    </xf>
    <xf numFmtId="179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79" fontId="1" fillId="0" borderId="53" xfId="0" applyNumberFormat="1" applyFont="1" applyBorder="1" applyAlignment="1">
      <alignment horizontal="right" vertical="center"/>
    </xf>
    <xf numFmtId="179" fontId="1" fillId="0" borderId="51" xfId="0" applyNumberFormat="1" applyFont="1" applyBorder="1" applyAlignment="1">
      <alignment horizontal="right" vertical="center"/>
    </xf>
    <xf numFmtId="179" fontId="1" fillId="0" borderId="65" xfId="0" applyNumberFormat="1" applyFont="1" applyBorder="1" applyAlignment="1">
      <alignment horizontal="right" vertical="center"/>
    </xf>
    <xf numFmtId="179" fontId="9" fillId="0" borderId="66" xfId="0" applyNumberFormat="1" applyFont="1" applyBorder="1" applyAlignment="1">
      <alignment horizontal="right" vertical="center" shrinkToFit="1"/>
    </xf>
    <xf numFmtId="179" fontId="9" fillId="0" borderId="55" xfId="0" applyNumberFormat="1" applyFont="1" applyBorder="1" applyAlignment="1">
      <alignment horizontal="right" vertical="center" shrinkToFit="1"/>
    </xf>
    <xf numFmtId="179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0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0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0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0" fontId="4" fillId="0" borderId="14" xfId="0" applyNumberFormat="1" applyFont="1" applyBorder="1" applyAlignment="1" applyProtection="1">
      <alignment horizontal="center" vertical="center" textRotation="90" shrinkToFit="1"/>
    </xf>
    <xf numFmtId="180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7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81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78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78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tabSelected="1" zoomScale="130" zoomScaleNormal="130" workbookViewId="0">
      <selection activeCell="N6" sqref="N6:P6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43647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43691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43648</v>
      </c>
      <c r="C11" s="200"/>
      <c r="D11" s="201"/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/>
    </row>
    <row r="12" s="173" customFormat="1" ht="12" customHeight="1" spans="1:16">
      <c r="A12" s="194"/>
      <c r="B12" s="204">
        <v>43650</v>
      </c>
      <c r="C12" s="205"/>
      <c r="D12" s="206">
        <v>7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10" t="s">
        <v>24</v>
      </c>
    </row>
    <row r="13" s="173" customFormat="1" ht="12" customHeight="1" spans="1:16">
      <c r="A13" s="194"/>
      <c r="B13" s="204">
        <v>43664</v>
      </c>
      <c r="C13" s="205"/>
      <c r="D13" s="206">
        <v>9</v>
      </c>
      <c r="E13" s="207"/>
      <c r="F13" s="208"/>
      <c r="G13" s="208"/>
      <c r="H13" s="208"/>
      <c r="I13" s="305"/>
      <c r="J13" s="311"/>
      <c r="K13" s="312"/>
      <c r="L13" s="308"/>
      <c r="M13" s="218"/>
      <c r="N13" s="218"/>
      <c r="O13" s="309"/>
      <c r="P13" s="310" t="s">
        <v>25</v>
      </c>
    </row>
    <row r="14" s="173" customFormat="1" ht="12" customHeight="1" spans="1:16">
      <c r="A14" s="194"/>
      <c r="B14" s="204"/>
      <c r="C14" s="205"/>
      <c r="D14" s="206"/>
      <c r="E14" s="207"/>
      <c r="F14" s="209"/>
      <c r="G14" s="209"/>
      <c r="H14" s="208"/>
      <c r="I14" s="305"/>
      <c r="J14" s="311"/>
      <c r="K14" s="312"/>
      <c r="L14" s="308"/>
      <c r="M14" s="218"/>
      <c r="N14" s="218"/>
      <c r="O14" s="309"/>
      <c r="P14" s="310"/>
    </row>
    <row r="15" s="173" customFormat="1" ht="12" customHeight="1" spans="1:16">
      <c r="A15" s="194"/>
      <c r="B15" s="204"/>
      <c r="C15" s="205"/>
      <c r="D15" s="210"/>
      <c r="E15" s="211"/>
      <c r="F15" s="212"/>
      <c r="G15" s="207"/>
      <c r="H15" s="209"/>
      <c r="I15" s="313"/>
      <c r="J15" s="306"/>
      <c r="K15" s="307"/>
      <c r="L15" s="308"/>
      <c r="M15" s="218"/>
      <c r="N15" s="218"/>
      <c r="O15" s="309"/>
      <c r="P15" s="310"/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4"/>
      <c r="J16" s="311"/>
      <c r="K16" s="312"/>
      <c r="L16" s="308"/>
      <c r="M16" s="218"/>
      <c r="N16" s="218"/>
      <c r="O16" s="309"/>
      <c r="P16" s="310"/>
    </row>
    <row r="17" s="173" customFormat="1" ht="12" customHeight="1" spans="1:16">
      <c r="A17" s="194"/>
      <c r="B17" s="204">
        <v>43672</v>
      </c>
      <c r="C17" s="205"/>
      <c r="D17" s="213"/>
      <c r="E17" s="214"/>
      <c r="F17" s="214"/>
      <c r="G17" s="214"/>
      <c r="H17" s="215"/>
      <c r="I17" s="216"/>
      <c r="J17" s="207">
        <v>13</v>
      </c>
      <c r="K17" s="207"/>
      <c r="L17" s="307"/>
      <c r="M17" s="218"/>
      <c r="N17" s="218"/>
      <c r="O17" s="309"/>
      <c r="P17" s="310" t="s">
        <v>26</v>
      </c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2"/>
      <c r="M18" s="315"/>
      <c r="N18" s="218"/>
      <c r="O18" s="309"/>
      <c r="P18" s="310"/>
    </row>
    <row r="19" s="173" customFormat="1" ht="12" customHeight="1" spans="1:16">
      <c r="A19" s="194"/>
      <c r="B19" s="204">
        <v>43652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6</v>
      </c>
      <c r="M19" s="207"/>
      <c r="N19" s="306"/>
      <c r="O19" s="316"/>
      <c r="P19" s="310" t="s">
        <v>27</v>
      </c>
    </row>
    <row r="20" s="173" customFormat="1" ht="12" customHeight="1" spans="1:16">
      <c r="A20" s="194"/>
      <c r="B20" s="204">
        <v>43674</v>
      </c>
      <c r="C20" s="205"/>
      <c r="D20" s="217"/>
      <c r="E20" s="218"/>
      <c r="F20" s="218"/>
      <c r="G20" s="218"/>
      <c r="H20" s="218"/>
      <c r="I20" s="218"/>
      <c r="J20" s="218"/>
      <c r="K20" s="306"/>
      <c r="L20" s="207">
        <v>9</v>
      </c>
      <c r="M20" s="207"/>
      <c r="N20" s="306"/>
      <c r="O20" s="316"/>
      <c r="P20" s="310" t="s">
        <v>28</v>
      </c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6"/>
      <c r="P21" s="310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6"/>
      <c r="P22" s="310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6"/>
      <c r="P23" s="310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6"/>
      <c r="P24" s="310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6"/>
      <c r="P25" s="310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6"/>
      <c r="P26" s="310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29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30</v>
      </c>
      <c r="B31" s="227"/>
      <c r="C31" s="228"/>
      <c r="D31" s="228"/>
      <c r="E31" s="228"/>
      <c r="F31" s="228"/>
      <c r="G31" s="228"/>
      <c r="H31" s="229">
        <v>15</v>
      </c>
      <c r="J31" s="226" t="s">
        <v>31</v>
      </c>
      <c r="K31" s="228"/>
      <c r="L31" s="228"/>
      <c r="M31" s="228"/>
      <c r="N31" s="228"/>
      <c r="O31" s="228"/>
      <c r="P31" s="229"/>
    </row>
    <row r="32" ht="12" customHeight="1" spans="1:16">
      <c r="A32" s="230" t="s">
        <v>32</v>
      </c>
      <c r="B32" s="231"/>
      <c r="C32" s="232"/>
      <c r="D32" s="232"/>
      <c r="E32" s="232"/>
      <c r="F32" s="232"/>
      <c r="G32" s="232"/>
      <c r="H32" s="233">
        <v>6</v>
      </c>
      <c r="J32" s="234" t="s">
        <v>33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34</v>
      </c>
      <c r="B33" s="235"/>
      <c r="C33" s="236"/>
      <c r="D33" s="236"/>
      <c r="E33" s="236"/>
      <c r="F33" s="236"/>
      <c r="G33" s="236"/>
      <c r="H33" s="237">
        <v>1</v>
      </c>
      <c r="J33" s="321" t="s">
        <v>35</v>
      </c>
      <c r="K33" s="322"/>
      <c r="L33" s="322"/>
      <c r="M33" s="322"/>
      <c r="N33" s="322"/>
      <c r="O33" s="322"/>
      <c r="P33" s="241">
        <f>SUM(P31:P32)</f>
        <v>1</v>
      </c>
    </row>
    <row r="34" ht="25" customHeight="1" spans="1:8">
      <c r="A34" s="238" t="s">
        <v>36</v>
      </c>
      <c r="B34" s="239"/>
      <c r="C34" s="240"/>
      <c r="D34" s="240"/>
      <c r="E34" s="240"/>
      <c r="F34" s="240"/>
      <c r="G34" s="240"/>
      <c r="H34" s="241">
        <f>H31+H32-H33</f>
        <v>20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37</v>
      </c>
      <c r="B36" s="244"/>
      <c r="C36" s="244"/>
      <c r="D36" s="244"/>
      <c r="E36" s="244"/>
      <c r="F36" s="244"/>
      <c r="G36" s="245"/>
      <c r="H36" s="246" t="s">
        <v>38</v>
      </c>
      <c r="I36" s="246"/>
      <c r="J36" s="246"/>
      <c r="K36" s="246"/>
      <c r="L36" s="246"/>
      <c r="M36" s="246" t="s">
        <v>39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40</v>
      </c>
      <c r="C37" s="249"/>
      <c r="D37" s="249"/>
      <c r="E37" s="249"/>
      <c r="F37" s="249"/>
      <c r="G37" s="250"/>
      <c r="H37" s="251" t="s">
        <v>41</v>
      </c>
      <c r="I37" s="251"/>
      <c r="J37" s="251"/>
      <c r="K37" s="251"/>
      <c r="L37" s="251"/>
      <c r="M37" s="251" t="s">
        <v>9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42</v>
      </c>
      <c r="C38" s="254"/>
      <c r="D38" s="254"/>
      <c r="E38" s="254"/>
      <c r="F38" s="254"/>
      <c r="G38" s="255"/>
      <c r="H38" s="256" t="s">
        <v>43</v>
      </c>
      <c r="I38" s="256"/>
      <c r="J38" s="256"/>
      <c r="K38" s="256"/>
      <c r="L38" s="256"/>
      <c r="M38" s="256" t="s">
        <v>9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44</v>
      </c>
      <c r="C39" s="254"/>
      <c r="D39" s="254"/>
      <c r="E39" s="254"/>
      <c r="F39" s="254"/>
      <c r="G39" s="255"/>
      <c r="H39" s="256" t="s">
        <v>45</v>
      </c>
      <c r="I39" s="256"/>
      <c r="J39" s="256"/>
      <c r="K39" s="256"/>
      <c r="L39" s="256"/>
      <c r="M39" s="256" t="s">
        <v>46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48</v>
      </c>
      <c r="B44" s="264"/>
      <c r="C44" s="264"/>
      <c r="D44" s="264"/>
      <c r="E44" s="264"/>
      <c r="F44" s="264"/>
      <c r="G44" s="264"/>
      <c r="H44" s="265" t="s">
        <v>49</v>
      </c>
      <c r="I44" s="265"/>
      <c r="J44" s="265"/>
      <c r="K44" s="265"/>
      <c r="L44" s="327"/>
      <c r="M44" s="328" t="s">
        <v>50</v>
      </c>
      <c r="N44" s="328"/>
      <c r="O44" s="328"/>
      <c r="P44" s="329" t="s">
        <v>51</v>
      </c>
    </row>
    <row r="45" ht="16" customHeight="1" spans="1:16">
      <c r="A45" s="266" t="s">
        <v>52</v>
      </c>
      <c r="B45" s="267"/>
      <c r="C45" s="267"/>
      <c r="D45" s="267"/>
      <c r="E45" s="267"/>
      <c r="F45" s="267"/>
      <c r="G45" s="267"/>
      <c r="H45" s="268" t="s">
        <v>53</v>
      </c>
      <c r="I45" s="268"/>
      <c r="J45" s="268"/>
      <c r="K45" s="268"/>
      <c r="L45" s="330"/>
      <c r="M45" s="331" t="s">
        <v>54</v>
      </c>
      <c r="N45" s="331"/>
      <c r="O45" s="331"/>
      <c r="P45" s="332" t="s">
        <v>55</v>
      </c>
    </row>
    <row r="46" ht="12.75" customHeight="1" spans="7:12">
      <c r="G46" s="269" t="s">
        <v>56</v>
      </c>
      <c r="H46" s="269"/>
      <c r="I46" s="269"/>
      <c r="J46" s="269"/>
      <c r="K46" s="269"/>
      <c r="L46" s="269"/>
    </row>
    <row r="47" ht="12" customHeight="1" spans="7:12">
      <c r="G47" s="225" t="s">
        <v>57</v>
      </c>
      <c r="H47" s="225"/>
      <c r="I47" s="225"/>
      <c r="J47" s="225"/>
      <c r="K47" s="225"/>
      <c r="L47" s="225"/>
    </row>
    <row r="48" ht="12" customHeight="1" spans="7:15">
      <c r="G48" s="270" t="s">
        <v>58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59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60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61</v>
      </c>
      <c r="B51" s="273"/>
      <c r="C51" s="274"/>
      <c r="D51" s="274"/>
      <c r="E51" s="274"/>
      <c r="F51" s="274"/>
      <c r="G51" s="274" t="s">
        <v>62</v>
      </c>
      <c r="H51" s="274"/>
      <c r="I51" s="274"/>
      <c r="J51" s="274"/>
      <c r="K51" s="274"/>
      <c r="L51" s="274"/>
      <c r="M51" s="182" t="s">
        <v>63</v>
      </c>
      <c r="N51" s="182"/>
      <c r="O51" s="182"/>
      <c r="P51" s="289"/>
    </row>
    <row r="52" ht="35" customHeight="1" spans="1:16">
      <c r="A52" s="275" t="str">
        <f>N6</f>
        <v>Jose Clarin</v>
      </c>
      <c r="B52" s="276"/>
      <c r="C52" s="277"/>
      <c r="D52" s="277"/>
      <c r="E52" s="277"/>
      <c r="F52" s="277"/>
      <c r="G52" s="277" t="str">
        <f>I6</f>
        <v>Rizaldo Sabong</v>
      </c>
      <c r="H52" s="277"/>
      <c r="I52" s="277"/>
      <c r="J52" s="277"/>
      <c r="K52" s="277"/>
      <c r="L52" s="277"/>
      <c r="M52" s="333" t="s">
        <v>64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65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66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68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69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70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71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72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9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zoomScale="130" zoomScaleNormal="130" topLeftCell="A6" workbookViewId="0">
      <selection activeCell="E12" sqref="E12:P12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74</v>
      </c>
      <c r="B2" s="68"/>
      <c r="C2" s="68"/>
      <c r="D2" s="68"/>
      <c r="E2" s="68"/>
      <c r="F2" s="69" t="s">
        <v>75</v>
      </c>
      <c r="G2" s="69"/>
      <c r="H2" s="69"/>
      <c r="I2" s="69"/>
      <c r="J2" s="69"/>
      <c r="K2" s="69"/>
      <c r="L2" s="69" t="s">
        <v>76</v>
      </c>
      <c r="M2" s="69"/>
      <c r="N2" s="69"/>
      <c r="O2" s="69"/>
      <c r="P2" s="69"/>
      <c r="Q2" s="69"/>
      <c r="R2" s="69" t="s">
        <v>77</v>
      </c>
      <c r="S2" s="69"/>
      <c r="T2" s="68" t="s">
        <v>78</v>
      </c>
      <c r="U2" s="68"/>
      <c r="V2" s="68"/>
      <c r="W2" s="68" t="s">
        <v>79</v>
      </c>
      <c r="X2" s="68"/>
    </row>
    <row r="3" s="63" customFormat="1" ht="19" customHeight="1" spans="1:24">
      <c r="A3" s="70" t="str">
        <f>'Summary of Activities'!A6</f>
        <v>Tacloban</v>
      </c>
      <c r="B3" s="70"/>
      <c r="C3" s="70"/>
      <c r="D3" s="70"/>
      <c r="E3" s="70"/>
      <c r="F3" s="70" t="str">
        <f>'Summary of Activities'!I6</f>
        <v>Rizaldo Sabong</v>
      </c>
      <c r="G3" s="70"/>
      <c r="H3" s="70"/>
      <c r="I3" s="70"/>
      <c r="J3" s="70"/>
      <c r="K3" s="70"/>
      <c r="L3" s="70" t="str">
        <f>'Summary of Activities'!N6</f>
        <v>Jose Clarin</v>
      </c>
      <c r="M3" s="70"/>
      <c r="N3" s="70"/>
      <c r="O3" s="70"/>
      <c r="P3" s="70"/>
      <c r="Q3" s="70"/>
      <c r="R3" s="70" t="str">
        <f>'Summary of Activities'!H6</f>
        <v>3-C</v>
      </c>
      <c r="S3" s="70"/>
      <c r="T3" s="149">
        <f>'Summary of Activities'!K2</f>
        <v>43647</v>
      </c>
      <c r="U3" s="70"/>
      <c r="V3" s="70"/>
      <c r="W3" s="150">
        <f>'Summary of Activities'!O8</f>
        <v>43691</v>
      </c>
      <c r="X3" s="150"/>
    </row>
    <row r="4" s="64" customFormat="1" ht="12" customHeight="1" spans="1:24">
      <c r="A4" s="71" t="s">
        <v>80</v>
      </c>
      <c r="B4" s="72"/>
      <c r="C4" s="73" t="s">
        <v>81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82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43652</v>
      </c>
      <c r="C5" s="76" t="s">
        <v>83</v>
      </c>
      <c r="D5" s="77"/>
      <c r="E5" s="78"/>
      <c r="F5" s="79" t="s">
        <v>84</v>
      </c>
      <c r="G5" s="77"/>
      <c r="H5" s="80"/>
      <c r="I5" s="76" t="s">
        <v>85</v>
      </c>
      <c r="J5" s="77"/>
      <c r="K5" s="78"/>
      <c r="L5" s="79" t="s">
        <v>86</v>
      </c>
      <c r="M5" s="77"/>
      <c r="N5" s="80"/>
      <c r="O5" s="76" t="s">
        <v>87</v>
      </c>
      <c r="P5" s="77"/>
      <c r="Q5" s="78"/>
      <c r="R5" s="79" t="s">
        <v>88</v>
      </c>
      <c r="S5" s="77"/>
      <c r="T5" s="80"/>
      <c r="U5" s="155"/>
      <c r="V5" s="156" t="s">
        <v>89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>
        <v>20</v>
      </c>
      <c r="J6" s="83">
        <v>2</v>
      </c>
      <c r="K6" s="84">
        <v>2000</v>
      </c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90</v>
      </c>
      <c r="W6" s="159"/>
      <c r="X6" s="160"/>
    </row>
    <row r="7" ht="13.5" spans="1:24">
      <c r="A7" s="87"/>
      <c r="B7" s="88"/>
      <c r="C7" s="89" t="s">
        <v>91</v>
      </c>
      <c r="D7" s="90"/>
      <c r="E7" s="91" t="s">
        <v>92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93</v>
      </c>
      <c r="R7" s="161"/>
      <c r="S7" s="161"/>
      <c r="T7" s="91" t="s">
        <v>94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80</v>
      </c>
      <c r="B9" s="72"/>
      <c r="C9" s="73" t="s">
        <v>81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82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43674</v>
      </c>
      <c r="C10" s="76" t="s">
        <v>83</v>
      </c>
      <c r="D10" s="77"/>
      <c r="E10" s="78"/>
      <c r="F10" s="79" t="s">
        <v>84</v>
      </c>
      <c r="G10" s="77"/>
      <c r="H10" s="80"/>
      <c r="I10" s="76" t="s">
        <v>85</v>
      </c>
      <c r="J10" s="77"/>
      <c r="K10" s="78"/>
      <c r="L10" s="79" t="s">
        <v>86</v>
      </c>
      <c r="M10" s="77"/>
      <c r="N10" s="80"/>
      <c r="O10" s="76" t="s">
        <v>87</v>
      </c>
      <c r="P10" s="77"/>
      <c r="Q10" s="78"/>
      <c r="R10" s="79" t="s">
        <v>88</v>
      </c>
      <c r="S10" s="77"/>
      <c r="T10" s="80"/>
      <c r="U10" s="155"/>
      <c r="V10" s="156" t="s">
        <v>89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>
        <v>5000</v>
      </c>
      <c r="R11" s="85"/>
      <c r="S11" s="83"/>
      <c r="T11" s="86"/>
      <c r="U11" s="158"/>
      <c r="V11" s="159" t="s">
        <v>90</v>
      </c>
      <c r="W11" s="159"/>
      <c r="X11" s="160"/>
    </row>
    <row r="12" ht="13.5" spans="1:24">
      <c r="A12" s="87"/>
      <c r="B12" s="88"/>
      <c r="C12" s="89" t="s">
        <v>91</v>
      </c>
      <c r="D12" s="90"/>
      <c r="E12" s="91" t="s">
        <v>95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93</v>
      </c>
      <c r="R12" s="161"/>
      <c r="S12" s="161"/>
      <c r="T12" s="91" t="s">
        <v>96</v>
      </c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80</v>
      </c>
      <c r="B14" s="72"/>
      <c r="C14" s="73" t="s">
        <v>81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82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83</v>
      </c>
      <c r="D15" s="77"/>
      <c r="E15" s="78"/>
      <c r="F15" s="79" t="s">
        <v>84</v>
      </c>
      <c r="G15" s="77"/>
      <c r="H15" s="80"/>
      <c r="I15" s="76" t="s">
        <v>85</v>
      </c>
      <c r="J15" s="77"/>
      <c r="K15" s="78"/>
      <c r="L15" s="79" t="s">
        <v>86</v>
      </c>
      <c r="M15" s="77"/>
      <c r="N15" s="80"/>
      <c r="O15" s="76" t="s">
        <v>87</v>
      </c>
      <c r="P15" s="77"/>
      <c r="Q15" s="78"/>
      <c r="R15" s="79" t="s">
        <v>88</v>
      </c>
      <c r="S15" s="77"/>
      <c r="T15" s="80"/>
      <c r="U15" s="155"/>
      <c r="V15" s="156" t="s">
        <v>89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90</v>
      </c>
      <c r="W16" s="159"/>
      <c r="X16" s="160"/>
    </row>
    <row r="17" ht="13.5" spans="1:24">
      <c r="A17" s="87"/>
      <c r="B17" s="88"/>
      <c r="C17" s="89" t="s">
        <v>91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93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80</v>
      </c>
      <c r="B19" s="72"/>
      <c r="C19" s="73" t="s">
        <v>81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82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83</v>
      </c>
      <c r="D20" s="77"/>
      <c r="E20" s="78"/>
      <c r="F20" s="79" t="s">
        <v>84</v>
      </c>
      <c r="G20" s="77"/>
      <c r="H20" s="80"/>
      <c r="I20" s="76" t="s">
        <v>85</v>
      </c>
      <c r="J20" s="77"/>
      <c r="K20" s="78"/>
      <c r="L20" s="79" t="s">
        <v>86</v>
      </c>
      <c r="M20" s="77"/>
      <c r="N20" s="80"/>
      <c r="O20" s="76" t="s">
        <v>87</v>
      </c>
      <c r="P20" s="77"/>
      <c r="Q20" s="78"/>
      <c r="R20" s="79" t="s">
        <v>88</v>
      </c>
      <c r="S20" s="77"/>
      <c r="T20" s="80"/>
      <c r="U20" s="155"/>
      <c r="V20" s="156" t="s">
        <v>89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90</v>
      </c>
      <c r="W21" s="159"/>
      <c r="X21" s="160"/>
    </row>
    <row r="22" ht="13.5" spans="1:24">
      <c r="A22" s="87"/>
      <c r="B22" s="88"/>
      <c r="C22" s="89" t="s">
        <v>91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93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80</v>
      </c>
      <c r="B24" s="72"/>
      <c r="C24" s="73" t="s">
        <v>81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82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83</v>
      </c>
      <c r="D25" s="77"/>
      <c r="E25" s="78"/>
      <c r="F25" s="79" t="s">
        <v>84</v>
      </c>
      <c r="G25" s="77"/>
      <c r="H25" s="80"/>
      <c r="I25" s="76" t="s">
        <v>85</v>
      </c>
      <c r="J25" s="77"/>
      <c r="K25" s="78"/>
      <c r="L25" s="79" t="s">
        <v>86</v>
      </c>
      <c r="M25" s="77"/>
      <c r="N25" s="80"/>
      <c r="O25" s="76" t="s">
        <v>87</v>
      </c>
      <c r="P25" s="77"/>
      <c r="Q25" s="78"/>
      <c r="R25" s="79" t="s">
        <v>88</v>
      </c>
      <c r="S25" s="77"/>
      <c r="T25" s="80"/>
      <c r="U25" s="155"/>
      <c r="V25" s="156" t="s">
        <v>89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90</v>
      </c>
      <c r="W26" s="159"/>
      <c r="X26" s="160"/>
    </row>
    <row r="27" ht="13.5" spans="1:24">
      <c r="A27" s="87"/>
      <c r="B27" s="88"/>
      <c r="C27" s="89" t="s">
        <v>91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93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80</v>
      </c>
      <c r="B29" s="72"/>
      <c r="C29" s="73" t="s">
        <v>81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82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83</v>
      </c>
      <c r="D30" s="77"/>
      <c r="E30" s="78"/>
      <c r="F30" s="79" t="s">
        <v>84</v>
      </c>
      <c r="G30" s="77"/>
      <c r="H30" s="80"/>
      <c r="I30" s="76" t="s">
        <v>85</v>
      </c>
      <c r="J30" s="77"/>
      <c r="K30" s="78"/>
      <c r="L30" s="79" t="s">
        <v>86</v>
      </c>
      <c r="M30" s="77"/>
      <c r="N30" s="80"/>
      <c r="O30" s="76" t="s">
        <v>87</v>
      </c>
      <c r="P30" s="77"/>
      <c r="Q30" s="78"/>
      <c r="R30" s="79" t="s">
        <v>88</v>
      </c>
      <c r="S30" s="77"/>
      <c r="T30" s="80"/>
      <c r="U30" s="155"/>
      <c r="V30" s="156" t="s">
        <v>89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90</v>
      </c>
      <c r="W31" s="159"/>
      <c r="X31" s="160"/>
    </row>
    <row r="32" ht="13.5" spans="1:24">
      <c r="A32" s="87"/>
      <c r="B32" s="88"/>
      <c r="C32" s="89" t="s">
        <v>91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93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80</v>
      </c>
      <c r="B34" s="72"/>
      <c r="C34" s="73" t="s">
        <v>81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82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83</v>
      </c>
      <c r="D35" s="77"/>
      <c r="E35" s="78"/>
      <c r="F35" s="79" t="s">
        <v>84</v>
      </c>
      <c r="G35" s="77"/>
      <c r="H35" s="80"/>
      <c r="I35" s="76" t="s">
        <v>85</v>
      </c>
      <c r="J35" s="77"/>
      <c r="K35" s="78"/>
      <c r="L35" s="79" t="s">
        <v>86</v>
      </c>
      <c r="M35" s="77"/>
      <c r="N35" s="80"/>
      <c r="O35" s="76" t="s">
        <v>87</v>
      </c>
      <c r="P35" s="77"/>
      <c r="Q35" s="78"/>
      <c r="R35" s="79" t="s">
        <v>88</v>
      </c>
      <c r="S35" s="77"/>
      <c r="T35" s="80"/>
      <c r="U35" s="155"/>
      <c r="V35" s="156" t="s">
        <v>89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90</v>
      </c>
      <c r="W36" s="159"/>
      <c r="X36" s="160"/>
    </row>
    <row r="37" ht="13.5" spans="1:24">
      <c r="A37" s="87"/>
      <c r="B37" s="88"/>
      <c r="C37" s="89" t="s">
        <v>91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93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80</v>
      </c>
      <c r="B39" s="72"/>
      <c r="C39" s="73" t="s">
        <v>81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82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83</v>
      </c>
      <c r="D40" s="77"/>
      <c r="E40" s="78"/>
      <c r="F40" s="79" t="s">
        <v>84</v>
      </c>
      <c r="G40" s="77"/>
      <c r="H40" s="80"/>
      <c r="I40" s="76" t="s">
        <v>85</v>
      </c>
      <c r="J40" s="77"/>
      <c r="K40" s="78"/>
      <c r="L40" s="79" t="s">
        <v>86</v>
      </c>
      <c r="M40" s="77"/>
      <c r="N40" s="80"/>
      <c r="O40" s="76" t="s">
        <v>87</v>
      </c>
      <c r="P40" s="77"/>
      <c r="Q40" s="78"/>
      <c r="R40" s="79" t="s">
        <v>88</v>
      </c>
      <c r="S40" s="77"/>
      <c r="T40" s="80"/>
      <c r="U40" s="155"/>
      <c r="V40" s="156" t="s">
        <v>89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90</v>
      </c>
      <c r="W41" s="159"/>
      <c r="X41" s="160"/>
    </row>
    <row r="42" ht="13.5" spans="1:24">
      <c r="A42" s="87"/>
      <c r="B42" s="88"/>
      <c r="C42" s="89" t="s">
        <v>91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93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98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100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101</v>
      </c>
      <c r="C46" s="97"/>
      <c r="D46" s="97"/>
      <c r="E46" s="97"/>
      <c r="F46" s="98" t="s">
        <v>102</v>
      </c>
      <c r="G46" s="98"/>
      <c r="H46" s="99" t="s">
        <v>103</v>
      </c>
      <c r="I46" s="124"/>
      <c r="J46" s="98" t="s">
        <v>104</v>
      </c>
      <c r="K46" s="98"/>
      <c r="L46" s="125"/>
      <c r="M46" s="121">
        <v>2</v>
      </c>
      <c r="N46" s="126" t="s">
        <v>105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83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106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84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107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85</v>
      </c>
      <c r="C49" s="101"/>
      <c r="D49" s="101"/>
      <c r="E49" s="101"/>
      <c r="F49" s="102">
        <f>I6+I11+I16+I21+I26+I31+I36+I41</f>
        <v>20</v>
      </c>
      <c r="G49" s="103"/>
      <c r="H49" s="102">
        <f>J6+J11+J16+J21+J26+J31+J36+J41</f>
        <v>2</v>
      </c>
      <c r="I49" s="103"/>
      <c r="J49" s="128">
        <f>K6+K11+K16+K21+K26+K31+K36+K41</f>
        <v>2000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86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108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109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5000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88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110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111</v>
      </c>
      <c r="B54" s="114"/>
      <c r="C54" s="114"/>
      <c r="D54" s="114"/>
      <c r="E54" s="115"/>
      <c r="F54" s="116">
        <f>SUM(F47:G51)</f>
        <v>20</v>
      </c>
      <c r="G54" s="117"/>
      <c r="H54" s="116">
        <f>SUM(H47:I52)</f>
        <v>2</v>
      </c>
      <c r="I54" s="117"/>
      <c r="J54" s="144">
        <f>SUM(J47:L52)</f>
        <v>7000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6" right="0.36" top="0.21" bottom="0.21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112</v>
      </c>
      <c r="I1" s="4"/>
    </row>
    <row r="2" ht="18" customHeight="1" spans="1:9">
      <c r="A2" s="5" t="s">
        <v>113</v>
      </c>
      <c r="B2" s="5"/>
      <c r="C2" s="5"/>
      <c r="D2" s="5"/>
      <c r="H2" s="6">
        <v>43575</v>
      </c>
      <c r="I2" s="6"/>
    </row>
    <row r="3" ht="19" customHeight="1" spans="1:9">
      <c r="A3" s="7" t="s">
        <v>114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115</v>
      </c>
      <c r="B4" s="10"/>
      <c r="C4" s="10"/>
      <c r="D4" s="10"/>
      <c r="E4" s="10"/>
      <c r="F4" s="10"/>
      <c r="G4" s="11"/>
      <c r="H4" s="12" t="s">
        <v>116</v>
      </c>
      <c r="I4" s="57"/>
    </row>
    <row r="5" ht="11" customHeight="1" spans="1:9">
      <c r="A5" s="13"/>
      <c r="B5" s="14" t="s">
        <v>117</v>
      </c>
      <c r="C5" s="14"/>
      <c r="D5" s="14"/>
      <c r="E5" s="14"/>
      <c r="F5" s="14"/>
      <c r="G5" s="15"/>
      <c r="H5" s="16" t="s">
        <v>118</v>
      </c>
      <c r="I5" s="58" t="s">
        <v>119</v>
      </c>
    </row>
    <row r="6" s="1" customFormat="1" ht="24" customHeight="1" spans="1:9">
      <c r="A6" s="13"/>
      <c r="B6" s="17">
        <v>1</v>
      </c>
      <c r="C6" s="18" t="s">
        <v>120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121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122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123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124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125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126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127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128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129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130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131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132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133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134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135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136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137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138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139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140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141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142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143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144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145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146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147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148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149</v>
      </c>
      <c r="B38" s="47"/>
      <c r="C38" s="47"/>
      <c r="D38" s="47"/>
      <c r="E38" s="48" t="s">
        <v>150</v>
      </c>
      <c r="F38" s="49"/>
      <c r="G38" s="47" t="s">
        <v>151</v>
      </c>
      <c r="H38" s="47"/>
      <c r="I38" s="47"/>
    </row>
    <row r="39" ht="32" customHeight="1" spans="1:9">
      <c r="A39" s="50" t="s">
        <v>152</v>
      </c>
      <c r="B39" s="50"/>
      <c r="C39" s="50"/>
      <c r="D39" s="50"/>
      <c r="E39" s="51" t="s">
        <v>153</v>
      </c>
      <c r="F39" s="52"/>
      <c r="G39" s="50" t="s">
        <v>154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155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6" right="0.36" top="0.22" bottom="0.216299212598425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2019-08-13T04:39:03Z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